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<sst xmlns="http://schemas.openxmlformats.org/spreadsheetml/2006/main" count="96" uniqueCount="88">
  <si>
    <t>Hobby ZM 20 km Pyskočely 2014</t>
  </si>
  <si>
    <t>limit veterina</t>
  </si>
  <si>
    <t>limity minuty</t>
  </si>
  <si>
    <t>penalizace času</t>
  </si>
  <si>
    <t>Číslo</t>
  </si>
  <si>
    <t>Jméno</t>
  </si>
  <si>
    <t>Kůň</t>
  </si>
  <si>
    <t>Klub</t>
  </si>
  <si>
    <t>Start</t>
  </si>
  <si>
    <t>Min. čas</t>
  </si>
  <si>
    <t>Mezi čas</t>
  </si>
  <si>
    <t>Max. čas</t>
  </si>
  <si>
    <t>Cíl</t>
  </si>
  <si>
    <t>Splnění limitu</t>
  </si>
  <si>
    <t>Veterina</t>
  </si>
  <si>
    <t>Čas do veteriny</t>
  </si>
  <si>
    <t>Pořadí</t>
  </si>
  <si>
    <t>Marcela Čapková</t>
  </si>
  <si>
    <t>Ramín</t>
  </si>
  <si>
    <t xml:space="preserve"> JK Čapková</t>
  </si>
  <si>
    <t>Nina Májová</t>
  </si>
  <si>
    <t>Bohém 1</t>
  </si>
  <si>
    <t>JK Čapková</t>
  </si>
  <si>
    <t>Alexandra Keglovicova</t>
  </si>
  <si>
    <t>Wannek</t>
  </si>
  <si>
    <t>JC Máskovice</t>
  </si>
  <si>
    <t>Pavla Másilková</t>
  </si>
  <si>
    <t>Daho</t>
  </si>
  <si>
    <t>Sportovní stáj Pyskočely</t>
  </si>
  <si>
    <t>Iveta Kubištová</t>
  </si>
  <si>
    <t xml:space="preserve">Grand Tobrok </t>
  </si>
  <si>
    <t xml:space="preserve">Jezdecká stáj-Hrdina Borotín </t>
  </si>
  <si>
    <t>Eva Budilová</t>
  </si>
  <si>
    <t xml:space="preserve">Bady CZ-SH-A-136 </t>
  </si>
  <si>
    <t>Věra vejdovcová</t>
  </si>
  <si>
    <t>Cipísek 3</t>
  </si>
  <si>
    <t>JK Koloděje</t>
  </si>
  <si>
    <t>Eliška Vejdovcová</t>
  </si>
  <si>
    <t>Dakota 13</t>
  </si>
  <si>
    <t>Kristýna Zahálková</t>
  </si>
  <si>
    <t>Aznavu</t>
  </si>
  <si>
    <t>JK Shagya Vilémov</t>
  </si>
  <si>
    <t>Lenka Černovská</t>
  </si>
  <si>
    <t>Amír al Asmar</t>
  </si>
  <si>
    <t>Barbora Břusková</t>
  </si>
  <si>
    <t>Sarah</t>
  </si>
  <si>
    <t>JK Vaněček</t>
  </si>
  <si>
    <t>Linda Růžičková</t>
  </si>
  <si>
    <t>Mikeš</t>
  </si>
  <si>
    <t>Endurance Lifestyle</t>
  </si>
  <si>
    <t>Viktorie Žingorová</t>
  </si>
  <si>
    <t>Moritz</t>
  </si>
  <si>
    <t>JS Hrdina Borotín</t>
  </si>
  <si>
    <t>Milan Hromádko</t>
  </si>
  <si>
    <t>Descaro</t>
  </si>
  <si>
    <t xml:space="preserve">S.K. Rybana </t>
  </si>
  <si>
    <t>Kateřina Kudláčková</t>
  </si>
  <si>
    <t>Nela</t>
  </si>
  <si>
    <t>JK Berounka</t>
  </si>
  <si>
    <t xml:space="preserve">Petr Konečný </t>
  </si>
  <si>
    <t>Arnošt</t>
  </si>
  <si>
    <t>Forte Svárov</t>
  </si>
  <si>
    <t>Michala Jordánová</t>
  </si>
  <si>
    <t>Santa Lucia</t>
  </si>
  <si>
    <t>Kateřina Milsimrová</t>
  </si>
  <si>
    <t>Sojka</t>
  </si>
  <si>
    <t xml:space="preserve">JK Falea </t>
  </si>
  <si>
    <t>nestartovala</t>
  </si>
  <si>
    <t>Anna Dolejšová</t>
  </si>
  <si>
    <t>Gamín</t>
  </si>
  <si>
    <t>JK Gate</t>
  </si>
  <si>
    <t>Antonie Radilová</t>
  </si>
  <si>
    <t>Chuan</t>
  </si>
  <si>
    <t>Šárka Vaňásková</t>
  </si>
  <si>
    <t>Flek</t>
  </si>
  <si>
    <t>Stáj Hořejší</t>
  </si>
  <si>
    <t>Věra Studená</t>
  </si>
  <si>
    <t>Lark</t>
  </si>
  <si>
    <t>Martina Svobodová</t>
  </si>
  <si>
    <t>Nasco</t>
  </si>
  <si>
    <t>JK Počin</t>
  </si>
  <si>
    <t>Michaela Šimonová</t>
  </si>
  <si>
    <t>Bahama</t>
  </si>
  <si>
    <t>Veronika Myslivečková</t>
  </si>
  <si>
    <t>Eelske</t>
  </si>
  <si>
    <t>JK Dálkoplaz</t>
  </si>
  <si>
    <t>Jana Brodmannová</t>
  </si>
  <si>
    <t>Orenda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</si>
</sst>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4" fillId="34" borderId="11" xfId="36" applyFont="1" applyFill="1" applyBorder="1">
      <alignment/>
      <protection/>
    </xf>
    <xf numFmtId="0" fontId="4" fillId="34" borderId="12" xfId="36" applyFont="1" applyFill="1" applyBorder="1">
      <alignment/>
      <protection/>
    </xf>
    <xf numFmtId="164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4" borderId="13" xfId="36" applyFont="1" applyFill="1" applyBorder="1">
      <alignment/>
      <protection/>
    </xf>
    <xf numFmtId="0" fontId="4" fillId="34" borderId="10" xfId="36" applyFont="1" applyFill="1" applyBorder="1">
      <alignment/>
      <protection/>
    </xf>
    <xf numFmtId="0" fontId="4" fillId="34" borderId="14" xfId="36" applyFont="1" applyFill="1" applyBorder="1">
      <alignment/>
      <protection/>
    </xf>
    <xf numFmtId="0" fontId="4" fillId="34" borderId="15" xfId="36" applyFont="1" applyFill="1" applyBorder="1">
      <alignment/>
      <protection/>
    </xf>
    <xf numFmtId="0" fontId="0" fillId="0" borderId="10" xfId="0" applyFill="1" applyBorder="1" applyAlignment="1">
      <alignment horizontal="center"/>
    </xf>
    <xf numFmtId="0" fontId="4" fillId="34" borderId="16" xfId="36" applyFont="1" applyFill="1" applyBorder="1">
      <alignment/>
      <protection/>
    </xf>
    <xf numFmtId="0" fontId="4" fillId="34" borderId="17" xfId="36" applyFont="1" applyFill="1" applyBorder="1">
      <alignment/>
      <protection/>
    </xf>
    <xf numFmtId="0" fontId="5" fillId="0" borderId="10" xfId="0" applyFont="1" applyFill="1" applyBorder="1" applyAlignment="1">
      <alignment horizontal="center"/>
    </xf>
    <xf numFmtId="0" fontId="4" fillId="0" borderId="10" xfId="36" applyFont="1" applyBorder="1">
      <alignment/>
      <protection/>
    </xf>
    <xf numFmtId="164" fontId="0" fillId="0" borderId="10" xfId="0" applyNumberFormat="1" applyFill="1" applyBorder="1" applyAlignment="1">
      <alignment/>
    </xf>
    <xf numFmtId="0" fontId="4" fillId="34" borderId="18" xfId="36" applyFont="1" applyFill="1" applyBorder="1">
      <alignment/>
      <protection/>
    </xf>
    <xf numFmtId="0" fontId="0" fillId="0" borderId="10" xfId="0" applyNumberFormat="1" applyBorder="1" applyAlignment="1">
      <alignment horizontal="center"/>
    </xf>
    <xf numFmtId="0" fontId="4" fillId="34" borderId="19" xfId="36" applyFont="1" applyFill="1" applyBorder="1">
      <alignment/>
      <protection/>
    </xf>
    <xf numFmtId="49" fontId="0" fillId="33" borderId="10" xfId="0" applyNumberFormat="1" applyFill="1" applyBorder="1" applyAlignment="1">
      <alignment/>
    </xf>
    <xf numFmtId="0" fontId="4" fillId="0" borderId="11" xfId="36" applyFont="1" applyBorder="1">
      <alignment/>
      <protection/>
    </xf>
    <xf numFmtId="0" fontId="0" fillId="33" borderId="14" xfId="0" applyFill="1" applyBorder="1" applyAlignment="1">
      <alignment/>
    </xf>
    <xf numFmtId="0" fontId="1" fillId="0" borderId="16" xfId="36" applyFont="1" applyBorder="1">
      <alignment/>
      <protection/>
    </xf>
    <xf numFmtId="0" fontId="4" fillId="0" borderId="14" xfId="36" applyFont="1" applyBorder="1">
      <alignment/>
      <protection/>
    </xf>
    <xf numFmtId="0" fontId="4" fillId="0" borderId="12" xfId="36" applyFont="1" applyBorder="1">
      <alignment/>
      <protection/>
    </xf>
    <xf numFmtId="0" fontId="0" fillId="33" borderId="15" xfId="0" applyFill="1" applyBorder="1" applyAlignment="1">
      <alignment/>
    </xf>
    <xf numFmtId="0" fontId="0" fillId="33" borderId="20" xfId="0" applyFill="1" applyBorder="1" applyAlignment="1">
      <alignment/>
    </xf>
    <xf numFmtId="0" fontId="4" fillId="0" borderId="15" xfId="36" applyFont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2.57421875" style="0" customWidth="1"/>
    <col min="3" max="3" width="20.421875" style="0" customWidth="1"/>
    <col min="4" max="4" width="31.421875" style="0" customWidth="1"/>
    <col min="6" max="7" width="8.57421875" style="0" customWidth="1"/>
    <col min="8" max="8" width="8.140625" style="0" customWidth="1"/>
    <col min="9" max="9" width="8.421875" style="0" customWidth="1"/>
    <col min="10" max="10" width="12.140625" style="1" customWidth="1"/>
    <col min="12" max="12" width="19.28125" style="0" customWidth="1"/>
    <col min="13" max="13" width="6.140625" style="1" customWidth="1"/>
  </cols>
  <sheetData>
    <row r="1" ht="12.75">
      <c r="A1" s="2"/>
    </row>
    <row r="2" spans="1:12" ht="15">
      <c r="A2" s="2"/>
      <c r="B2" s="3" t="s">
        <v>0</v>
      </c>
      <c r="F2" s="4">
        <f>TIME(ROUNDDOWN(F$3/60,0),MOD(F$3,60),0)</f>
        <v>0.052083333333333336</v>
      </c>
      <c r="G2" s="4">
        <f>TIME(ROUNDDOWN(G$3/60,0),MOD(G$3,60),0)</f>
        <v>0.06944444444444443</v>
      </c>
      <c r="H2" s="4">
        <f>TIME(ROUNDDOWN(H$3/60,0),MOD(H$3,60),0)</f>
        <v>0.10416666666666667</v>
      </c>
      <c r="J2"/>
      <c r="K2" s="5" t="s">
        <v>1</v>
      </c>
      <c r="L2" s="6">
        <v>0.020833333333333332</v>
      </c>
    </row>
    <row r="3" spans="5:12" ht="12.75">
      <c r="E3" s="5" t="s">
        <v>2</v>
      </c>
      <c r="F3" s="7">
        <v>75</v>
      </c>
      <c r="G3" s="7">
        <v>100</v>
      </c>
      <c r="H3" s="7">
        <v>150</v>
      </c>
      <c r="K3" s="5" t="s">
        <v>3</v>
      </c>
      <c r="L3" s="6">
        <v>0.006944444444444444</v>
      </c>
    </row>
    <row r="4" spans="1:13" ht="12.75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9" t="s">
        <v>16</v>
      </c>
    </row>
    <row r="5" spans="1:13" ht="15">
      <c r="A5" s="10">
        <v>86</v>
      </c>
      <c r="B5" s="30" t="s">
        <v>76</v>
      </c>
      <c r="C5" s="34" t="s">
        <v>77</v>
      </c>
      <c r="D5" s="12" t="s">
        <v>75</v>
      </c>
      <c r="E5" s="13">
        <v>0.4458333333333333</v>
      </c>
      <c r="F5" s="4">
        <f>E5+TIME(ROUNDDOWN($F$3/60,0),MOD($F$3,60),0)</f>
        <v>0.4979166666666666</v>
      </c>
      <c r="G5" s="4">
        <f>E5+TIME(ROUNDDOWN($G$3/60,0),MOD($G$3,60),0)</f>
        <v>0.5152777777777777</v>
      </c>
      <c r="H5" s="4">
        <f>E5+TIME(ROUNDDOWN($H$3/60,0),MOD($H$3,60),0)</f>
        <v>0.5499999999999999</v>
      </c>
      <c r="I5" s="13">
        <v>0.5099421296296296</v>
      </c>
      <c r="J5" s="14" t="str">
        <f>IF((I5-E5)&lt;$F$2,"DIS rychle",IF((I5-E5)&lt;$G$2,"OK",IF((I5-E5)&lt;$H$2,"+10","DIS pomalu")))</f>
        <v>OK</v>
      </c>
      <c r="K5" s="13">
        <v>0.5111805555555555</v>
      </c>
      <c r="L5" s="4">
        <f>IF(((K5-I5)&lt;0),"Chybný čas",IF(K5-I5&gt;$L$2,"DIS limit veterina",IF((J5="DIS rychle"),"DIS rychle",IF(J5="DIS pomalu","DIS pomalu",IF((J5="+10"),(K5-I5+$L$3),(K5-I5))))))</f>
        <v>0.0012384259259259345</v>
      </c>
      <c r="M5" s="15">
        <v>1</v>
      </c>
    </row>
    <row r="6" spans="1:13" ht="15">
      <c r="A6" s="10">
        <v>80</v>
      </c>
      <c r="B6" s="16" t="s">
        <v>62</v>
      </c>
      <c r="C6" s="17" t="s">
        <v>63</v>
      </c>
      <c r="D6" s="17" t="s">
        <v>61</v>
      </c>
      <c r="E6" s="13">
        <v>0.4388888888888889</v>
      </c>
      <c r="F6" s="4">
        <f>E6+TIME(ROUNDDOWN($F$3/60,0),MOD($F$3,60),0)</f>
        <v>0.4909722222222222</v>
      </c>
      <c r="G6" s="4">
        <f>E6+TIME(ROUNDDOWN($G$3/60,0),MOD($G$3,60),0)</f>
        <v>0.5083333333333333</v>
      </c>
      <c r="H6" s="4">
        <f>E6+TIME(ROUNDDOWN($H$3/60,0),MOD($H$3,60),0)</f>
        <v>0.5430555555555555</v>
      </c>
      <c r="I6" s="13">
        <v>0.5017939814814815</v>
      </c>
      <c r="J6" s="14" t="str">
        <f>IF((I6-E6)&lt;$F$2,"DIS rychle",IF((I6-E6)&lt;$G$2,"OK",IF((I6-E6)&lt;$H$2,"+10","DIS pomalu")))</f>
        <v>OK</v>
      </c>
      <c r="K6" s="13">
        <v>0.5031365740740741</v>
      </c>
      <c r="L6" s="4">
        <f>IF(((K6-I6)&lt;0),"Chybný čas",IF(K6-I6&gt;$L$2,"DIS limit veterina",IF((J6="DIS rychle"),"DIS rychle",IF(J6="DIS pomalu","DIS pomalu",IF((J6="+10"),(K6-I6+$L$3),(K6-I6))))))</f>
        <v>0.0013425925925926174</v>
      </c>
      <c r="M6" s="15">
        <v>2</v>
      </c>
    </row>
    <row r="7" spans="1:13" ht="12.75">
      <c r="A7" s="10">
        <v>91</v>
      </c>
      <c r="B7" s="31" t="s">
        <v>26</v>
      </c>
      <c r="C7" s="35" t="s">
        <v>27</v>
      </c>
      <c r="D7" s="35" t="s">
        <v>28</v>
      </c>
      <c r="E7" s="13">
        <v>0.42083333333333334</v>
      </c>
      <c r="F7" s="4">
        <f>E7+TIME(ROUNDDOWN($F$3/60,0),MOD($F$3,60),0)</f>
        <v>0.47291666666666665</v>
      </c>
      <c r="G7" s="4">
        <f>E7+TIME(ROUNDDOWN($G$3/60,0),MOD($G$3,60),0)</f>
        <v>0.49027777777777776</v>
      </c>
      <c r="H7" s="4">
        <f>E7+TIME(ROUNDDOWN($H$3/60,0),MOD($H$3,60),0)</f>
        <v>0.525</v>
      </c>
      <c r="I7" s="13">
        <v>0.4843518518518518</v>
      </c>
      <c r="J7" s="14" t="str">
        <f>IF((I7-E7)&lt;$F$2,"DIS rychle",IF((I7-E7)&lt;$G$2,"OK",IF((I7-E7)&lt;$H$2,"+10","DIS pomalu")))</f>
        <v>OK</v>
      </c>
      <c r="K7" s="13">
        <v>0.4858680555555555</v>
      </c>
      <c r="L7" s="4">
        <f>IF(((K7-I7)&lt;0),"Chybný čas",IF(K7-I7&gt;$L$2,"DIS limit veterina",IF((J7="DIS rychle"),"DIS rychle",IF(J7="DIS pomalu","DIS pomalu",IF((J7="+10"),(K7-I7+$L$3),(K7-I7))))))</f>
        <v>0.0015162037037037002</v>
      </c>
      <c r="M7" s="20">
        <v>3</v>
      </c>
    </row>
    <row r="8" spans="1:13" ht="15">
      <c r="A8" s="10">
        <v>85</v>
      </c>
      <c r="B8" s="24" t="s">
        <v>73</v>
      </c>
      <c r="C8" s="24" t="s">
        <v>74</v>
      </c>
      <c r="D8" s="17" t="s">
        <v>75</v>
      </c>
      <c r="E8" s="13">
        <v>0.4444444444444444</v>
      </c>
      <c r="F8" s="4">
        <f>E8+TIME(ROUNDDOWN($F$3/60,0),MOD($F$3,60),0)</f>
        <v>0.49652777777777773</v>
      </c>
      <c r="G8" s="4">
        <f>E8+TIME(ROUNDDOWN($G$3/60,0),MOD($G$3,60),0)</f>
        <v>0.5138888888888888</v>
      </c>
      <c r="H8" s="4">
        <f>E8+TIME(ROUNDDOWN($H$3/60,0),MOD($H$3,60),0)</f>
        <v>0.548611111111111</v>
      </c>
      <c r="I8" s="13">
        <v>0.5099537037037036</v>
      </c>
      <c r="J8" s="14" t="str">
        <f>IF((I8-E8)&lt;$F$2,"DIS rychle",IF((I8-E8)&lt;$G$2,"OK",IF((I8-E8)&lt;$H$2,"+10","DIS pomalu")))</f>
        <v>OK</v>
      </c>
      <c r="K8" s="13">
        <v>0.5116087962962963</v>
      </c>
      <c r="L8" s="4">
        <f>IF(((K8-I8)&lt;0),"Chybný čas",IF(K8-I8&gt;$L$2,"DIS limit veterina",IF((J8="DIS rychle"),"DIS rychle",IF(J8="DIS pomalu","DIS pomalu",IF((J8="+10"),(K8-I8+$L$3),(K8-I8))))))</f>
        <v>0.0016550925925926663</v>
      </c>
      <c r="M8" s="15">
        <v>4</v>
      </c>
    </row>
    <row r="9" spans="1:13" ht="15">
      <c r="A9" s="10">
        <v>74</v>
      </c>
      <c r="B9" s="32" t="s">
        <v>44</v>
      </c>
      <c r="C9" s="21" t="s">
        <v>45</v>
      </c>
      <c r="D9" s="21" t="s">
        <v>46</v>
      </c>
      <c r="E9" s="13">
        <v>0.4305555555555555</v>
      </c>
      <c r="F9" s="4">
        <f>E9+TIME(ROUNDDOWN($F$3/60,0),MOD($F$3,60),0)</f>
        <v>0.48263888888888884</v>
      </c>
      <c r="G9" s="4">
        <f>E9+TIME(ROUNDDOWN($G$3/60,0),MOD($G$3,60),0)</f>
        <v>0.49999999999999994</v>
      </c>
      <c r="H9" s="4">
        <f>E9+TIME(ROUNDDOWN($H$3/60,0),MOD($H$3,60),0)</f>
        <v>0.5347222222222222</v>
      </c>
      <c r="I9" s="13">
        <v>0.4965046296296296</v>
      </c>
      <c r="J9" s="14" t="str">
        <f>IF((I9-E9)&lt;$F$2,"DIS rychle",IF((I9-E9)&lt;$G$2,"OK",IF((I9-E9)&lt;$H$2,"+10","DIS pomalu")))</f>
        <v>OK</v>
      </c>
      <c r="K9" s="13">
        <v>0.49844907407407407</v>
      </c>
      <c r="L9" s="4">
        <f>IF(((K9-I9)&lt;0),"Chybný čas",IF(K9-I9&gt;$L$2,"DIS limit veterina",IF((J9="DIS rychle"),"DIS rychle",IF(J9="DIS pomalu","DIS pomalu",IF((J9="+10"),(K9-I9+$L$3),(K9-I9))))))</f>
        <v>0.0019444444444444708</v>
      </c>
      <c r="M9" s="15">
        <v>5</v>
      </c>
    </row>
    <row r="10" spans="1:13" ht="15">
      <c r="A10" s="10">
        <v>78</v>
      </c>
      <c r="B10" s="17" t="s">
        <v>56</v>
      </c>
      <c r="C10" s="17" t="s">
        <v>57</v>
      </c>
      <c r="D10" s="17" t="s">
        <v>58</v>
      </c>
      <c r="E10" s="13">
        <v>0.4361111111111111</v>
      </c>
      <c r="F10" s="4">
        <f>E10+TIME(ROUNDDOWN($F$3/60,0),MOD($F$3,60),0)</f>
        <v>0.48819444444444443</v>
      </c>
      <c r="G10" s="4">
        <f>E10+TIME(ROUNDDOWN($G$3/60,0),MOD($G$3,60),0)</f>
        <v>0.5055555555555555</v>
      </c>
      <c r="H10" s="4">
        <f>E10+TIME(ROUNDDOWN($H$3/60,0),MOD($H$3,60),0)</f>
        <v>0.5402777777777777</v>
      </c>
      <c r="I10" s="13">
        <v>0.5</v>
      </c>
      <c r="J10" s="14" t="str">
        <f>IF((I10-E10)&lt;$F$2,"DIS rychle",IF((I10-E10)&lt;$G$2,"OK",IF((I10-E10)&lt;$H$2,"+10","DIS pomalu")))</f>
        <v>OK</v>
      </c>
      <c r="K10" s="13">
        <v>0.5020138888888889</v>
      </c>
      <c r="L10" s="4">
        <f>IF(((K10-I10)&lt;0),"Chybný čas",IF(K10-I10&gt;$L$2,"DIS limit veterina",IF((J10="DIS rychle"),"DIS rychle",IF(J10="DIS pomalu","DIS pomalu",IF((J10="+10"),(K10-I10+$L$3),(K10-I10))))))</f>
        <v>0.0020138888888888706</v>
      </c>
      <c r="M10" s="23">
        <v>6</v>
      </c>
    </row>
    <row r="11" spans="1:13" ht="15">
      <c r="A11" s="10">
        <v>77</v>
      </c>
      <c r="B11" s="17" t="s">
        <v>53</v>
      </c>
      <c r="C11" s="17" t="s">
        <v>54</v>
      </c>
      <c r="D11" s="17" t="s">
        <v>55</v>
      </c>
      <c r="E11" s="13">
        <v>0.4347222222222222</v>
      </c>
      <c r="F11" s="4">
        <f>E11+TIME(ROUNDDOWN($F$3/60,0),MOD($F$3,60),0)</f>
        <v>0.4868055555555555</v>
      </c>
      <c r="G11" s="4">
        <f>E11+TIME(ROUNDDOWN($G$3/60,0),MOD($G$3,60),0)</f>
        <v>0.5041666666666667</v>
      </c>
      <c r="H11" s="4">
        <f>E11+TIME(ROUNDDOWN($H$3/60,0),MOD($H$3,60),0)</f>
        <v>0.5388888888888889</v>
      </c>
      <c r="I11" s="13">
        <v>0.4998611111111111</v>
      </c>
      <c r="J11" s="14" t="str">
        <f>IF((I11-E11)&lt;$F$2,"DIS rychle",IF((I11-E11)&lt;$G$2,"OK",IF((I11-E11)&lt;$H$2,"+10","DIS pomalu")))</f>
        <v>OK</v>
      </c>
      <c r="K11" s="13">
        <v>0.5022222222222222</v>
      </c>
      <c r="L11" s="4">
        <f>IF(((K11-I11)&lt;0),"Chybný čas",IF(K11-I11&gt;$L$2,"DIS limit veterina",IF((J11="DIS rychle"),"DIS rychle",IF(J11="DIS pomalu","DIS pomalu",IF((J11="+10"),(K11-I11+$L$3),(K11-I11))))))</f>
        <v>0.002361111111111147</v>
      </c>
      <c r="M11" s="15">
        <v>7</v>
      </c>
    </row>
    <row r="12" spans="1:13" ht="15">
      <c r="A12" s="10">
        <v>73</v>
      </c>
      <c r="B12" s="17" t="s">
        <v>42</v>
      </c>
      <c r="C12" s="17" t="s">
        <v>43</v>
      </c>
      <c r="D12" s="17" t="s">
        <v>41</v>
      </c>
      <c r="E12" s="13">
        <v>0.42916666666666664</v>
      </c>
      <c r="F12" s="4">
        <f>E12+TIME(ROUNDDOWN($F$3/60,0),MOD($F$3,60),0)</f>
        <v>0.48124999999999996</v>
      </c>
      <c r="G12" s="4">
        <f>E12+TIME(ROUNDDOWN($G$3/60,0),MOD($G$3,60),0)</f>
        <v>0.49861111111111106</v>
      </c>
      <c r="H12" s="4">
        <f>E12+TIME(ROUNDDOWN($H$3/60,0),MOD($H$3,60),0)</f>
        <v>0.5333333333333333</v>
      </c>
      <c r="I12" s="13">
        <v>0.4934722222222222</v>
      </c>
      <c r="J12" s="14" t="str">
        <f>IF((I12-E12)&lt;$F$2,"DIS rychle",IF((I12-E12)&lt;$G$2,"OK",IF((I12-E12)&lt;$H$2,"+10","DIS pomalu")))</f>
        <v>OK</v>
      </c>
      <c r="K12" s="13">
        <v>0.496412037037037</v>
      </c>
      <c r="L12" s="4">
        <f>IF(((K12-I12)&lt;0),"Chybný čas",IF(K12-I12&gt;$L$2,"DIS limit veterina",IF((J12="DIS rychle"),"DIS rychle",IF(J12="DIS pomalu","DIS pomalu",IF((J12="+10"),(K12-I12+$L$3),(K12-I12))))))</f>
        <v>0.0029398148148148118</v>
      </c>
      <c r="M12" s="15">
        <v>8</v>
      </c>
    </row>
    <row r="13" spans="1:13" ht="15">
      <c r="A13" s="10">
        <v>68</v>
      </c>
      <c r="B13" s="17" t="s">
        <v>32</v>
      </c>
      <c r="C13" s="17" t="s">
        <v>33</v>
      </c>
      <c r="D13" s="17" t="s">
        <v>31</v>
      </c>
      <c r="E13" s="13">
        <v>0.4236111111111111</v>
      </c>
      <c r="F13" s="4">
        <f>E13+TIME(ROUNDDOWN($F$3/60,0),MOD($F$3,60),0)</f>
        <v>0.4756944444444444</v>
      </c>
      <c r="G13" s="4">
        <f>E13+TIME(ROUNDDOWN($G$3/60,0),MOD($G$3,60),0)</f>
        <v>0.4930555555555555</v>
      </c>
      <c r="H13" s="4">
        <f>E13+TIME(ROUNDDOWN($H$3/60,0),MOD($H$3,60),0)</f>
        <v>0.5277777777777778</v>
      </c>
      <c r="I13" s="13">
        <v>0.48179398148148145</v>
      </c>
      <c r="J13" s="14" t="str">
        <f>IF((I13-E13)&lt;$F$2,"DIS rychle",IF((I13-E13)&lt;$G$2,"OK",IF((I13-E13)&lt;$H$2,"+10","DIS pomalu")))</f>
        <v>OK</v>
      </c>
      <c r="K13" s="13">
        <v>0.4857638888888889</v>
      </c>
      <c r="L13" s="4">
        <f>IF(((K13-I13)&lt;0),"Chybný čas",IF(K13-I13&gt;$L$2,"DIS limit veterina",IF((J13="DIS rychle"),"DIS rychle",IF(J13="DIS pomalu","DIS pomalu",IF((J13="+10"),(K13-I13+$L$3),(K13-I13))))))</f>
        <v>0.003969907407407436</v>
      </c>
      <c r="M13" s="15">
        <v>9</v>
      </c>
    </row>
    <row r="14" spans="1:13" ht="15">
      <c r="A14" s="10">
        <v>79</v>
      </c>
      <c r="B14" s="17" t="s">
        <v>59</v>
      </c>
      <c r="C14" s="17" t="s">
        <v>60</v>
      </c>
      <c r="D14" s="17" t="s">
        <v>61</v>
      </c>
      <c r="E14" s="13">
        <v>0.4375</v>
      </c>
      <c r="F14" s="4">
        <f>E14+TIME(ROUNDDOWN($F$3/60,0),MOD($F$3,60),0)</f>
        <v>0.4895833333333333</v>
      </c>
      <c r="G14" s="4">
        <f>E14+TIME(ROUNDDOWN($G$3/60,0),MOD($G$3,60),0)</f>
        <v>0.5069444444444444</v>
      </c>
      <c r="H14" s="4">
        <f>E14+TIME(ROUNDDOWN($H$3/60,0),MOD($H$3,60),0)</f>
        <v>0.5416666666666666</v>
      </c>
      <c r="I14" s="13">
        <v>0.5018055555555555</v>
      </c>
      <c r="J14" s="14" t="str">
        <f>IF((I14-E14)&lt;$F$2,"DIS rychle",IF((I14-E14)&lt;$G$2,"OK",IF((I14-E14)&lt;$H$2,"+10","DIS pomalu")))</f>
        <v>OK</v>
      </c>
      <c r="K14" s="13">
        <v>0.5066319444444444</v>
      </c>
      <c r="L14" s="4">
        <f>IF(((K14-I14)&lt;0),"Chybný čas",IF(K14-I14&gt;$L$2,"DIS limit veterina",IF((J14="DIS rychle"),"DIS rychle",IF(J14="DIS pomalu","DIS pomalu",IF((J14="+10"),(K14-I14+$L$3),(K14-I14))))))</f>
        <v>0.004826388888888866</v>
      </c>
      <c r="M14" s="15">
        <v>10</v>
      </c>
    </row>
    <row r="15" spans="1:13" ht="15">
      <c r="A15" s="10">
        <v>72</v>
      </c>
      <c r="B15" s="26" t="s">
        <v>39</v>
      </c>
      <c r="C15" s="12" t="s">
        <v>40</v>
      </c>
      <c r="D15" s="12" t="s">
        <v>41</v>
      </c>
      <c r="E15" s="13">
        <v>0.42777777777777776</v>
      </c>
      <c r="F15" s="4">
        <f>E15+TIME(ROUNDDOWN($F$3/60,0),MOD($F$3,60),0)</f>
        <v>0.47986111111111107</v>
      </c>
      <c r="G15" s="4">
        <f>E15+TIME(ROUNDDOWN($G$3/60,0),MOD($G$3,60),0)</f>
        <v>0.4972222222222222</v>
      </c>
      <c r="H15" s="4">
        <f>E15+TIME(ROUNDDOWN($H$3/60,0),MOD($H$3,60),0)</f>
        <v>0.5319444444444444</v>
      </c>
      <c r="I15" s="13">
        <v>0.4934837962962963</v>
      </c>
      <c r="J15" s="14" t="str">
        <f>IF((I15-E15)&lt;$F$2,"DIS rychle",IF((I15-E15)&lt;$G$2,"OK",IF((I15-E15)&lt;$H$2,"+10","DIS pomalu")))</f>
        <v>OK</v>
      </c>
      <c r="K15" s="13">
        <v>0.4976967592592592</v>
      </c>
      <c r="L15" s="4">
        <f>IF(((K15-I15)&lt;0),"Chybný čas",IF(K15-I15&gt;$L$2,"DIS limit veterina",IF((J15="DIS rychle"),"DIS rychle",IF(J15="DIS pomalu","DIS pomalu",IF((J15="+10"),(K15-I15+$L$3),(K15-I15))))))</f>
        <v>0.004212962962962918</v>
      </c>
      <c r="M15" s="15">
        <v>11</v>
      </c>
    </row>
    <row r="16" spans="1:13" ht="15">
      <c r="A16" s="10">
        <v>70</v>
      </c>
      <c r="B16" s="18" t="s">
        <v>37</v>
      </c>
      <c r="C16" s="19" t="s">
        <v>38</v>
      </c>
      <c r="D16" s="19" t="s">
        <v>36</v>
      </c>
      <c r="E16" s="13">
        <v>0.425</v>
      </c>
      <c r="F16" s="4">
        <f>E16+TIME(ROUNDDOWN($F$3/60,0),MOD($F$3,60),0)</f>
        <v>0.4770833333333333</v>
      </c>
      <c r="G16" s="4">
        <f>E16+TIME(ROUNDDOWN($G$3/60,0),MOD($G$3,60),0)</f>
        <v>0.4944444444444444</v>
      </c>
      <c r="H16" s="4">
        <f>E16+TIME(ROUNDDOWN($H$3/60,0),MOD($H$3,60),0)</f>
        <v>0.5291666666666667</v>
      </c>
      <c r="I16" s="13">
        <v>0.48269675925925926</v>
      </c>
      <c r="J16" s="14" t="str">
        <f>IF((I16-E16)&lt;$F$2,"DIS rychle",IF((I16-E16)&lt;$G$2,"OK",IF((I16-E16)&lt;$H$2,"+10","DIS pomalu")))</f>
        <v>OK</v>
      </c>
      <c r="K16" s="13">
        <v>0.4879398148148148</v>
      </c>
      <c r="L16" s="4">
        <f>IF(((K16-I16)&lt;0),"Chybný čas",IF(K16-I16&gt;$L$2,"DIS limit veterina",IF((J16="DIS rychle"),"DIS rychle",IF(J16="DIS pomalu","DIS pomalu",IF((J16="+10"),(K16-I16+$L$3),(K16-I16))))))</f>
        <v>0.0052430555555555425</v>
      </c>
      <c r="M16" s="15">
        <v>12</v>
      </c>
    </row>
    <row r="17" spans="1:13" ht="15">
      <c r="A17" s="10">
        <v>69</v>
      </c>
      <c r="B17" s="21" t="s">
        <v>34</v>
      </c>
      <c r="C17" s="21" t="s">
        <v>35</v>
      </c>
      <c r="D17" s="21" t="s">
        <v>36</v>
      </c>
      <c r="E17" s="13">
        <v>0.425</v>
      </c>
      <c r="F17" s="4">
        <f>E17+TIME(ROUNDDOWN($F$3/60,0),MOD($F$3,60),0)</f>
        <v>0.4770833333333333</v>
      </c>
      <c r="G17" s="4">
        <f>E17+TIME(ROUNDDOWN($G$3/60,0),MOD($G$3,60),0)</f>
        <v>0.4944444444444444</v>
      </c>
      <c r="H17" s="4">
        <f>E17+TIME(ROUNDDOWN($H$3/60,0),MOD($H$3,60),0)</f>
        <v>0.5291666666666667</v>
      </c>
      <c r="I17" s="13">
        <v>0.4827083333333333</v>
      </c>
      <c r="J17" s="14" t="str">
        <f>IF((I17-E17)&lt;$F$2,"DIS rychle",IF((I17-E17)&lt;$G$2,"OK",IF((I17-E17)&lt;$H$2,"+10","DIS pomalu")))</f>
        <v>OK</v>
      </c>
      <c r="K17" s="13">
        <v>0.48796296296296293</v>
      </c>
      <c r="L17" s="4">
        <f>IF(((K17-I17)&lt;0),"Chybný čas",IF(K17-I17&gt;$L$2,"DIS limit veterina",IF((J17="DIS rychle"),"DIS rychle",IF(J17="DIS pomalu","DIS pomalu",IF((J17="+10"),(K17-I17+$L$3),(K17-I17))))))</f>
        <v>0.005254629629629637</v>
      </c>
      <c r="M17" s="15">
        <v>13</v>
      </c>
    </row>
    <row r="18" spans="1:13" ht="15">
      <c r="A18" s="10">
        <v>88</v>
      </c>
      <c r="B18" s="17" t="s">
        <v>81</v>
      </c>
      <c r="C18" s="17" t="s">
        <v>82</v>
      </c>
      <c r="D18" s="17" t="s">
        <v>80</v>
      </c>
      <c r="E18" s="13">
        <v>0.44861111111111107</v>
      </c>
      <c r="F18" s="4">
        <f>E18+TIME(ROUNDDOWN($F$3/60,0),MOD($F$3,60),0)</f>
        <v>0.5006944444444444</v>
      </c>
      <c r="G18" s="4">
        <f>E18+TIME(ROUNDDOWN($G$3/60,0),MOD($G$3,60),0)</f>
        <v>0.5180555555555555</v>
      </c>
      <c r="H18" s="4">
        <f>E18+TIME(ROUNDDOWN($H$3/60,0),MOD($H$3,60),0)</f>
        <v>0.5527777777777777</v>
      </c>
      <c r="I18" s="13">
        <v>0.5095949074074074</v>
      </c>
      <c r="J18" s="14" t="str">
        <f>IF((I18-E18)&lt;$F$2,"DIS rychle",IF((I18-E18)&lt;$G$2,"OK",IF((I18-E18)&lt;$H$2,"+10","DIS pomalu")))</f>
        <v>OK</v>
      </c>
      <c r="K18" s="13">
        <v>0.5166782407407408</v>
      </c>
      <c r="L18" s="4">
        <f>IF(((K18-I18)&lt;0),"Chybný čas",IF(K18-I18&gt;$L$2,"DIS limit veterina",IF((J18="DIS rychle"),"DIS rychle",IF(J18="DIS pomalu","DIS pomalu",IF((J18="+10"),(K18-I18+$L$3),(K18-I18))))))</f>
        <v>0.00708333333333333</v>
      </c>
      <c r="M18" s="15">
        <v>14</v>
      </c>
    </row>
    <row r="19" spans="1:13" ht="15">
      <c r="A19" s="10">
        <v>87</v>
      </c>
      <c r="B19" s="22" t="s">
        <v>78</v>
      </c>
      <c r="C19" s="22" t="s">
        <v>79</v>
      </c>
      <c r="D19" s="22" t="s">
        <v>80</v>
      </c>
      <c r="E19" s="13">
        <v>0.4472222222222222</v>
      </c>
      <c r="F19" s="4">
        <f>E19+TIME(ROUNDDOWN($F$3/60,0),MOD($F$3,60),0)</f>
        <v>0.4993055555555555</v>
      </c>
      <c r="G19" s="4">
        <f>E19+TIME(ROUNDDOWN($G$3/60,0),MOD($G$3,60),0)</f>
        <v>0.5166666666666666</v>
      </c>
      <c r="H19" s="4">
        <f>E19+TIME(ROUNDDOWN($H$3/60,0),MOD($H$3,60),0)</f>
        <v>0.5513888888888888</v>
      </c>
      <c r="I19" s="13">
        <v>0.5095833333333333</v>
      </c>
      <c r="J19" s="14" t="str">
        <f>IF((I19-E19)&lt;$F$2,"DIS rychle",IF((I19-E19)&lt;$G$2,"OK",IF((I19-E19)&lt;$H$2,"+10","DIS pomalu")))</f>
        <v>OK</v>
      </c>
      <c r="K19" s="13">
        <v>0.5167708333333333</v>
      </c>
      <c r="L19" s="4">
        <f>IF(((K19-I19)&lt;0),"Chybný čas",IF(K19-I19&gt;$L$2,"DIS limit veterina",IF((J19="DIS rychle"),"DIS rychle",IF(J19="DIS pomalu","DIS pomalu",IF((J19="+10"),(K19-I19+$L$3),(K19-I19))))))</f>
        <v>0.007187500000000013</v>
      </c>
      <c r="M19" s="27">
        <v>15</v>
      </c>
    </row>
    <row r="20" spans="1:13" ht="15">
      <c r="A20" s="10">
        <v>76</v>
      </c>
      <c r="B20" s="11" t="s">
        <v>50</v>
      </c>
      <c r="C20" s="12" t="s">
        <v>51</v>
      </c>
      <c r="D20" s="12" t="s">
        <v>52</v>
      </c>
      <c r="E20" s="13">
        <v>0.4333333333333333</v>
      </c>
      <c r="F20" s="4">
        <f>E20+TIME(ROUNDDOWN($F$3/60,0),MOD($F$3,60),0)</f>
        <v>0.4854166666666666</v>
      </c>
      <c r="G20" s="4">
        <f>E20+TIME(ROUNDDOWN($G$3/60,0),MOD($G$3,60),0)</f>
        <v>0.5027777777777778</v>
      </c>
      <c r="H20" s="4">
        <f>E20+TIME(ROUNDDOWN($H$3/60,0),MOD($H$3,60),0)</f>
        <v>0.5375</v>
      </c>
      <c r="I20" s="13">
        <v>0.4999884259259259</v>
      </c>
      <c r="J20" s="14" t="str">
        <f>IF((I20-E20)&lt;$F$2,"DIS rychle",IF((I20-E20)&lt;$G$2,"OK",IF((I20-E20)&lt;$H$2,"+10","DIS pomalu")))</f>
        <v>OK</v>
      </c>
      <c r="K20" s="13">
        <v>0.5077199074074074</v>
      </c>
      <c r="L20" s="4">
        <f>IF(((K20-I20)&lt;0),"Chybný čas",IF(K20-I20&gt;$L$2,"DIS limit veterina",IF((J20="DIS rychle"),"DIS rychle",IF(J20="DIS pomalu","DIS pomalu",IF((J20="+10"),(K20-I20+$L$3),(K20-I20))))))</f>
        <v>0.00773148148148145</v>
      </c>
      <c r="M20" s="15">
        <v>16</v>
      </c>
    </row>
    <row r="21" spans="1:13" ht="15">
      <c r="A21" s="10">
        <v>84</v>
      </c>
      <c r="B21" s="33" t="s">
        <v>71</v>
      </c>
      <c r="C21" s="37" t="s">
        <v>72</v>
      </c>
      <c r="D21" s="19" t="s">
        <v>70</v>
      </c>
      <c r="E21" s="13">
        <v>0.44305555555555554</v>
      </c>
      <c r="F21" s="4">
        <f>E21+TIME(ROUNDDOWN($F$3/60,0),MOD($F$3,60),0)</f>
        <v>0.49513888888888885</v>
      </c>
      <c r="G21" s="4">
        <f>E21+TIME(ROUNDDOWN($G$3/60,0),MOD($G$3,60),0)</f>
        <v>0.5125</v>
      </c>
      <c r="H21" s="4">
        <f>E21+TIME(ROUNDDOWN($H$3/60,0),MOD($H$3,60),0)</f>
        <v>0.5472222222222222</v>
      </c>
      <c r="I21" s="13">
        <v>0.5167939814814815</v>
      </c>
      <c r="J21" s="14" t="str">
        <f>IF((I21-E21)&lt;$F$2,"DIS rychle",IF((I21-E21)&lt;$G$2,"OK",IF((I21-E21)&lt;$H$2,"+10","DIS pomalu")))</f>
        <v>+10</v>
      </c>
      <c r="K21" s="13">
        <v>0.5181481481481481</v>
      </c>
      <c r="L21" s="4">
        <f>IF(((K21-I21)&lt;0),"Chybný čas",IF(K21-I21&gt;$L$2,"DIS limit veterina",IF((J21="DIS rychle"),"DIS rychle",IF(J21="DIS pomalu","DIS pomalu",IF((J21="+10"),(K21-I21+$L$3),(K21-I21))))))</f>
        <v>0.0082986111111111</v>
      </c>
      <c r="M21" s="15">
        <v>17</v>
      </c>
    </row>
    <row r="22" spans="1:13" ht="15">
      <c r="A22" s="10">
        <v>83</v>
      </c>
      <c r="B22" s="24" t="s">
        <v>68</v>
      </c>
      <c r="C22" s="24" t="s">
        <v>69</v>
      </c>
      <c r="D22" s="17" t="s">
        <v>70</v>
      </c>
      <c r="E22" s="13">
        <v>0.44166666666666665</v>
      </c>
      <c r="F22" s="4">
        <f>E22+TIME(ROUNDDOWN($F$3/60,0),MOD($F$3,60),0)</f>
        <v>0.49374999999999997</v>
      </c>
      <c r="G22" s="4">
        <f>E22+TIME(ROUNDDOWN($G$3/60,0),MOD($G$3,60),0)</f>
        <v>0.5111111111111111</v>
      </c>
      <c r="H22" s="4">
        <f>E22+TIME(ROUNDDOWN($H$3/60,0),MOD($H$3,60),0)</f>
        <v>0.5458333333333333</v>
      </c>
      <c r="I22" s="13">
        <v>0.5169675925925926</v>
      </c>
      <c r="J22" s="14" t="str">
        <f>IF((I22-E22)&lt;$F$2,"DIS rychle",IF((I22-E22)&lt;$G$2,"OK",IF((I22-E22)&lt;$H$2,"+10","DIS pomalu")))</f>
        <v>+10</v>
      </c>
      <c r="K22" s="13">
        <v>0.5185185185185185</v>
      </c>
      <c r="L22" s="25">
        <f>IF(((K22-I22)&lt;0),"Chybný čas",IF(K22-I22&gt;$L$2,"DIS limit veterina",IF((J22="DIS rychle"),"DIS rychle",IF(J22="DIS pomalu","DIS pomalu",IF((J22="+10"),(K22-I22+$L$3),(K22-I22))))))</f>
        <v>0.008495370370370316</v>
      </c>
      <c r="M22" s="15">
        <v>18</v>
      </c>
    </row>
    <row r="23" spans="1:13" ht="15">
      <c r="A23" s="10">
        <v>66</v>
      </c>
      <c r="B23" s="17" t="s">
        <v>23</v>
      </c>
      <c r="C23" s="17" t="s">
        <v>24</v>
      </c>
      <c r="D23" s="17" t="s">
        <v>25</v>
      </c>
      <c r="E23" s="13">
        <v>0.4194444444444444</v>
      </c>
      <c r="F23" s="4">
        <f>E23+TIME(ROUNDDOWN($F$3/60,0),MOD($F$3,60),0)</f>
        <v>0.4715277777777777</v>
      </c>
      <c r="G23" s="4">
        <f>E23+TIME(ROUNDDOWN($G$3/60,0),MOD($G$3,60),0)</f>
        <v>0.4888888888888888</v>
      </c>
      <c r="H23" s="4">
        <f>E23+TIME(ROUNDDOWN($H$3/60,0),MOD($H$3,60),0)</f>
        <v>0.523611111111111</v>
      </c>
      <c r="I23" s="13">
        <v>0.4781712962962963</v>
      </c>
      <c r="J23" s="14" t="str">
        <f>IF((I23-E23)&lt;$F$2,"DIS rychle",IF((I23-E23)&lt;$G$2,"OK",IF((I23-E23)&lt;$H$2,"+10","DIS pomalu")))</f>
        <v>OK</v>
      </c>
      <c r="K23" s="13">
        <v>0.4870717592592592</v>
      </c>
      <c r="L23" s="4">
        <f>IF(((K23-I23)&lt;0),"Chybný čas",IF(K23-I23&gt;$L$2,"DIS limit veterina",IF((J23="DIS rychle"),"DIS rychle",IF(J23="DIS pomalu","DIS pomalu",IF((J23="+10"),(K23-I23+$L$3),(K23-I23))))))</f>
        <v>0.00890046296296293</v>
      </c>
      <c r="M23" s="15">
        <v>19</v>
      </c>
    </row>
    <row r="24" spans="1:13" ht="15">
      <c r="A24" s="10">
        <v>67</v>
      </c>
      <c r="B24" s="17" t="s">
        <v>29</v>
      </c>
      <c r="C24" s="17" t="s">
        <v>30</v>
      </c>
      <c r="D24" s="17" t="s">
        <v>31</v>
      </c>
      <c r="E24" s="13">
        <v>0.4222222222222222</v>
      </c>
      <c r="F24" s="4">
        <f>E24+TIME(ROUNDDOWN($F$3/60,0),MOD($F$3,60),0)</f>
        <v>0.47430555555555554</v>
      </c>
      <c r="G24" s="4">
        <f>E24+TIME(ROUNDDOWN($G$3/60,0),MOD($G$3,60),0)</f>
        <v>0.49166666666666664</v>
      </c>
      <c r="H24" s="4">
        <f>E24+TIME(ROUNDDOWN($H$3/60,0),MOD($H$3,60),0)</f>
        <v>0.5263888888888889</v>
      </c>
      <c r="I24" s="13">
        <v>0.4817824074074074</v>
      </c>
      <c r="J24" s="14" t="str">
        <f>IF((I24-E24)&lt;$F$2,"DIS rychle",IF((I24-E24)&lt;$G$2,"OK",IF((I24-E24)&lt;$H$2,"+10","DIS pomalu")))</f>
        <v>OK</v>
      </c>
      <c r="K24" s="13">
        <v>0.4911458333333333</v>
      </c>
      <c r="L24" s="4">
        <f>IF(((K24-I24)&lt;0),"Chybný čas",IF(K24-I24&gt;$L$2,"DIS limit veterina",IF((J24="DIS rychle"),"DIS rychle",IF(J24="DIS pomalu","DIS pomalu",IF((J24="+10"),(K24-I24+$L$3),(K24-I24))))))</f>
        <v>0.009363425925925872</v>
      </c>
      <c r="M24" s="15">
        <v>20</v>
      </c>
    </row>
    <row r="25" spans="1:13" ht="15">
      <c r="A25" s="10">
        <v>75</v>
      </c>
      <c r="B25" s="17" t="s">
        <v>47</v>
      </c>
      <c r="C25" s="17" t="s">
        <v>48</v>
      </c>
      <c r="D25" s="17" t="s">
        <v>49</v>
      </c>
      <c r="E25" s="13">
        <v>0.4319444444444444</v>
      </c>
      <c r="F25" s="4">
        <f>E25+TIME(ROUNDDOWN($F$3/60,0),MOD($F$3,60),0)</f>
        <v>0.4840277777777777</v>
      </c>
      <c r="G25" s="4">
        <f>E25+TIME(ROUNDDOWN($G$3/60,0),MOD($G$3,60),0)</f>
        <v>0.5013888888888889</v>
      </c>
      <c r="H25" s="4">
        <f>E25+TIME(ROUNDDOWN($H$3/60,0),MOD($H$3,60),0)</f>
        <v>0.5361111111111111</v>
      </c>
      <c r="I25" s="13">
        <v>0.5265277777777777</v>
      </c>
      <c r="J25" s="14" t="str">
        <f>IF((I25-E25)&lt;$F$2,"DIS rychle",IF((I25-E25)&lt;$G$2,"OK",IF((I25-E25)&lt;$H$2,"+10","DIS pomalu")))</f>
        <v>+10</v>
      </c>
      <c r="K25" s="13">
        <v>0.5298379629629629</v>
      </c>
      <c r="L25" s="4">
        <f>IF(((K25-I25)&lt;0),"Chybný čas",IF(K25-I25&gt;$L$2,"DIS limit veterina",IF((J25="DIS rychle"),"DIS rychle",IF(J25="DIS pomalu","DIS pomalu",IF((J25="+10"),(K25-I25+$L$3),(K25-I25))))))</f>
        <v>0.010254629629629666</v>
      </c>
      <c r="M25" s="15">
        <v>21</v>
      </c>
    </row>
    <row r="26" spans="1:13" ht="15">
      <c r="A26" s="10">
        <v>89</v>
      </c>
      <c r="B26" s="22" t="s">
        <v>83</v>
      </c>
      <c r="C26" s="22" t="s">
        <v>84</v>
      </c>
      <c r="D26" s="22" t="s">
        <v>85</v>
      </c>
      <c r="E26" s="13">
        <v>0.44999999999999996</v>
      </c>
      <c r="F26" s="4">
        <f>E26+TIME(ROUNDDOWN($F$3/60,0),MOD($F$3,60),0)</f>
        <v>0.5020833333333333</v>
      </c>
      <c r="G26" s="4">
        <f>E26+TIME(ROUNDDOWN($G$3/60,0),MOD($G$3,60),0)</f>
        <v>0.5194444444444444</v>
      </c>
      <c r="H26" s="4">
        <f>E26+TIME(ROUNDDOWN($H$3/60,0),MOD($H$3,60),0)</f>
        <v>0.5541666666666666</v>
      </c>
      <c r="I26" s="13">
        <v>0.545787037037037</v>
      </c>
      <c r="J26" s="14" t="str">
        <f>IF((I26-E26)&lt;$F$2,"DIS rychle",IF((I26-E26)&lt;$G$2,"OK",IF((I26-E26)&lt;$H$2,"+10","DIS pomalu")))</f>
        <v>+10</v>
      </c>
      <c r="K26" s="13">
        <v>0.5492824074074074</v>
      </c>
      <c r="L26" s="4">
        <f>IF(((K26-I26)&lt;0),"Chybný čas",IF(K26-I26&gt;$L$2,"DIS limit veterina",IF((J26="DIS rychle"),"DIS rychle",IF(J26="DIS pomalu","DIS pomalu",IF((J26="+10"),(K26-I26+$L$3),(K26-I26))))))</f>
        <v>0.010439814814814843</v>
      </c>
      <c r="M26" s="15">
        <v>22</v>
      </c>
    </row>
    <row r="27" spans="1:13" ht="15">
      <c r="A27" s="10">
        <v>90</v>
      </c>
      <c r="B27" s="26" t="s">
        <v>86</v>
      </c>
      <c r="C27" s="36" t="s">
        <v>87</v>
      </c>
      <c r="D27" s="36" t="s">
        <v>85</v>
      </c>
      <c r="E27" s="13">
        <v>0.44999999999999996</v>
      </c>
      <c r="F27" s="4">
        <f>E27+TIME(ROUNDDOWN($F$3/60,0),MOD($F$3,60),0)</f>
        <v>0.5020833333333333</v>
      </c>
      <c r="G27" s="4">
        <f>E27+TIME(ROUNDDOWN($G$3/60,0),MOD($G$3,60),0)</f>
        <v>0.5194444444444444</v>
      </c>
      <c r="H27" s="4">
        <f>E27+TIME(ROUNDDOWN($H$3/60,0),MOD($H$3,60),0)</f>
        <v>0.5541666666666666</v>
      </c>
      <c r="I27" s="13">
        <v>0.5458101851851852</v>
      </c>
      <c r="J27" s="14" t="str">
        <f>IF((I27-E27)&lt;$F$2,"DIS rychle",IF((I27-E27)&lt;$G$2,"OK",IF((I27-E27)&lt;$H$2,"+10","DIS pomalu")))</f>
        <v>+10</v>
      </c>
      <c r="K27" s="13">
        <v>0.5492939814814815</v>
      </c>
      <c r="L27" s="4">
        <f>IF(((K27-I27)&lt;0),"Chybný čas",IF(K27-I27&gt;$L$2,"DIS limit veterina",IF((J27="DIS rychle"),"DIS rychle",IF(J27="DIS pomalu","DIS pomalu",IF((J27="+10"),(K27-I27+$L$3),(K27-I27))))))</f>
        <v>0.010428240740740693</v>
      </c>
      <c r="M27" s="15">
        <v>23</v>
      </c>
    </row>
    <row r="28" spans="1:13" ht="15">
      <c r="A28" s="10">
        <v>65</v>
      </c>
      <c r="B28" s="18" t="s">
        <v>20</v>
      </c>
      <c r="C28" s="28" t="s">
        <v>21</v>
      </c>
      <c r="D28" s="19" t="s">
        <v>22</v>
      </c>
      <c r="E28" s="13">
        <v>0.4180555555555555</v>
      </c>
      <c r="F28" s="4">
        <f>E28+TIME(ROUNDDOWN($F$3/60,0),MOD($F$3,60),0)</f>
        <v>0.47013888888888883</v>
      </c>
      <c r="G28" s="4">
        <f>E28+TIME(ROUNDDOWN($G$3/60,0),MOD($G$3,60),0)</f>
        <v>0.48749999999999993</v>
      </c>
      <c r="H28" s="4">
        <f>E28+TIME(ROUNDDOWN($H$3/60,0),MOD($H$3,60),0)</f>
        <v>0.5222222222222221</v>
      </c>
      <c r="I28" s="13">
        <v>0.4781481481481481</v>
      </c>
      <c r="J28" s="14" t="str">
        <f>IF((I28-E28)&lt;$F$2,"DIS rychle",IF((I28-E28)&lt;$G$2,"OK",IF((I28-E28)&lt;$H$2,"+10","DIS pomalu")))</f>
        <v>OK</v>
      </c>
      <c r="K28" s="13">
        <v>0.4897916666666666</v>
      </c>
      <c r="L28" s="4">
        <f>IF(((K28-I28)&lt;0),"Chybný čas",IF(K28-I28&gt;$L$2,"DIS limit veterina",IF((J28="DIS rychle"),"DIS rychle",IF(J28="DIS pomalu","DIS pomalu",IF((J28="+10"),(K28-I28+$L$3),(K28-I28))))))</f>
        <v>0.011643518518518525</v>
      </c>
      <c r="M28" s="15">
        <v>24</v>
      </c>
    </row>
    <row r="29" spans="1:13" ht="15">
      <c r="A29" s="10">
        <v>64</v>
      </c>
      <c r="B29" s="18" t="s">
        <v>17</v>
      </c>
      <c r="C29" s="28" t="s">
        <v>18</v>
      </c>
      <c r="D29" s="19" t="s">
        <v>19</v>
      </c>
      <c r="E29" s="13">
        <v>0.41666666666666663</v>
      </c>
      <c r="F29" s="4">
        <f>E29+TIME(ROUNDDOWN($F$3/60,0),MOD($F$3,60),0)</f>
        <v>0.46874999999999994</v>
      </c>
      <c r="G29" s="4">
        <f>E29+TIME(ROUNDDOWN($G$3/60,0),MOD($G$3,60),0)</f>
        <v>0.48611111111111105</v>
      </c>
      <c r="H29" s="4">
        <f>E29+TIME(ROUNDDOWN($H$3/60,0),MOD($H$3,60),0)</f>
        <v>0.5208333333333333</v>
      </c>
      <c r="I29" s="13">
        <v>0.4781597222222222</v>
      </c>
      <c r="J29" s="14" t="str">
        <f>IF((I29-E29)&lt;$F$2,"DIS rychle",IF((I29-E29)&lt;$G$2,"OK",IF((I29-E29)&lt;$H$2,"+10","DIS pomalu")))</f>
        <v>OK</v>
      </c>
      <c r="K29" s="13">
        <v>0.49</v>
      </c>
      <c r="L29" s="4">
        <f>IF(((K29-I29)&lt;0),"Chybný čas",IF(K29-I29&gt;$L$2,"DIS limit veterina",IF((J29="DIS rychle"),"DIS rychle",IF(J29="DIS pomalu","DIS pomalu",IF((J29="+10"),(K29-I29+$L$3),(K29-I29))))))</f>
        <v>0.011840277777777797</v>
      </c>
      <c r="M29" s="15">
        <v>25</v>
      </c>
    </row>
    <row r="30" spans="1:13" ht="15">
      <c r="A30" s="10">
        <v>82</v>
      </c>
      <c r="B30" s="18" t="s">
        <v>64</v>
      </c>
      <c r="C30" s="17" t="s">
        <v>65</v>
      </c>
      <c r="D30" s="17" t="s">
        <v>66</v>
      </c>
      <c r="E30" s="13">
        <v>0.44027777777777777</v>
      </c>
      <c r="F30" s="4">
        <f>E30+TIME(ROUNDDOWN($F$3/60,0),MOD($F$3,60),0)</f>
        <v>0.4923611111111111</v>
      </c>
      <c r="G30" s="4">
        <f>E30+TIME(ROUNDDOWN($G$3/60,0),MOD($G$3,60),0)</f>
        <v>0.5097222222222222</v>
      </c>
      <c r="H30" s="4">
        <f>E30+TIME(ROUNDDOWN($H$3/60,0),MOD($H$3,60),0)</f>
        <v>0.5444444444444444</v>
      </c>
      <c r="I30" s="13"/>
      <c r="J30" s="14" t="str">
        <f>IF((I30-E30)&lt;$F$2,"DIS rychle",IF((I30-E30)&lt;$G$2,"OK",IF((I30-E30)&lt;$H$2,"+10","DIS pomalu")))</f>
        <v>DIS rychle</v>
      </c>
      <c r="K30" s="13"/>
      <c r="L30" s="4" t="s">
        <v>67</v>
      </c>
      <c r="M30" s="15"/>
    </row>
    <row r="31" spans="1:13" ht="15">
      <c r="A31" s="10"/>
      <c r="B31" s="18"/>
      <c r="C31" s="28"/>
      <c r="D31" s="19"/>
      <c r="E31" s="13"/>
      <c r="F31" s="4">
        <f>E31+TIME(ROUNDDOWN($F$3/60,0),MOD($F$3,60),0)</f>
        <v>0.052083333333333336</v>
      </c>
      <c r="G31" s="4">
        <f>E31+TIME(ROUNDDOWN($G$3/60,0),MOD($G$3,60),0)</f>
        <v>0.06944444444444443</v>
      </c>
      <c r="H31" s="4">
        <f>E31+TIME(ROUNDDOWN($H$3/60,0),MOD($H$3,60),0)</f>
        <v>0.10416666666666667</v>
      </c>
      <c r="I31" s="13"/>
      <c r="J31" s="14" t="str">
        <f>IF((I31-E31)&lt;$F$2,"DIS rychle",IF((I31-E31)&lt;$G$2,"OK",IF((I31-E31)&lt;$H$2,"+10","DIS pomalu")))</f>
        <v>DIS rychle</v>
      </c>
      <c r="K31" s="10"/>
      <c r="L31" s="4" t="str">
        <f>IF(((K31-I31)&lt;0),"Chybný čas",IF(K31-I31&gt;$L$2,"DIS limit veterina",IF((J31="DIS rychle"),"DIS rychle",IF(J31="DIS pomalu","DIS pomalu",IF((J31="+10"),(K31-I31+$L$3),(K31-I31))))))</f>
        <v>DIS rychle</v>
      </c>
      <c r="M31" s="15"/>
    </row>
    <row r="32" spans="1:13" ht="15">
      <c r="A32" s="10"/>
      <c r="B32" s="18"/>
      <c r="C32" s="10"/>
      <c r="D32" s="10"/>
      <c r="E32" s="13"/>
      <c r="F32" s="4">
        <f>E32+TIME(ROUNDDOWN($F$3/60,0),MOD($F$3,60),0)</f>
        <v>0.052083333333333336</v>
      </c>
      <c r="G32" s="4">
        <f>E32+TIME(ROUNDDOWN($G$3/60,0),MOD($G$3,60),0)</f>
        <v>0.06944444444444443</v>
      </c>
      <c r="H32" s="4">
        <f>E32+TIME(ROUNDDOWN($H$3/60,0),MOD($H$3,60),0)</f>
        <v>0.10416666666666667</v>
      </c>
      <c r="I32" s="13"/>
      <c r="J32" s="14" t="str">
        <f>IF((I32-E32)&lt;$F$2,"DIS rychle",IF((I32-E32)&lt;$G$2,"OK",IF((I32-E32)&lt;$H$2,"+10","DIS pomalu")))</f>
        <v>DIS rychle</v>
      </c>
      <c r="K32" s="13"/>
      <c r="L32" s="4" t="str">
        <f>IF(((K32-I32)&lt;0),"Chybný čas",IF(K32-I32&gt;$L$2,"DIS limit veterina",IF((J32="DIS rychle"),"DIS rychle",IF(J32="DIS pomalu","DIS pomalu",IF((J32="+10"),(K32-I32+$L$3),(K32-I32))))))</f>
        <v>DIS rychle</v>
      </c>
      <c r="M32" s="15"/>
    </row>
    <row r="33" spans="1:13" ht="12.75">
      <c r="A33" s="10"/>
      <c r="B33" s="10"/>
      <c r="C33" s="10"/>
      <c r="D33" s="10"/>
      <c r="E33" s="13"/>
      <c r="F33" s="4">
        <f>E33+TIME(ROUNDDOWN($F$3/60,0),MOD($F$3,60),0)</f>
        <v>0.052083333333333336</v>
      </c>
      <c r="G33" s="4">
        <f>E33+TIME(ROUNDDOWN($G$3/60,0),MOD($G$3,60),0)</f>
        <v>0.06944444444444443</v>
      </c>
      <c r="H33" s="4">
        <f>E33+TIME(ROUNDDOWN($H$3/60,0),MOD($H$3,60),0)</f>
        <v>0.10416666666666667</v>
      </c>
      <c r="I33" s="13"/>
      <c r="J33" s="14" t="str">
        <f>IF((I33-E33)&lt;$F$2,"DIS rychle",IF((I33-E33)&lt;$G$2,"OK",IF((I33-E33)&lt;$H$2,"+10","DIS pomalu")))</f>
        <v>DIS rychle</v>
      </c>
      <c r="K33" s="13"/>
      <c r="L33" s="4" t="str">
        <f>IF(((K33-I33)&lt;0),"Chybný čas",IF(K33-I33&gt;$L$2,"DIS limit veterina",IF((J33="DIS rychle"),"DIS rychle",IF(J33="DIS pomalu","DIS pomalu",IF((J33="+10"),(K33-I33+$L$3),(K33-I33))))))</f>
        <v>DIS rychle</v>
      </c>
      <c r="M33" s="15"/>
    </row>
    <row r="34" spans="1:13" ht="12.75">
      <c r="A34" s="10"/>
      <c r="B34" s="29"/>
      <c r="C34" s="10"/>
      <c r="D34" s="10"/>
      <c r="E34" s="13"/>
      <c r="F34" s="4">
        <f>E34+TIME(ROUNDDOWN($F$3/60,0),MOD($F$3,60),0)</f>
        <v>0.052083333333333336</v>
      </c>
      <c r="G34" s="4">
        <f>E34+TIME(ROUNDDOWN($G$3/60,0),MOD($G$3,60),0)</f>
        <v>0.06944444444444443</v>
      </c>
      <c r="H34" s="4">
        <f>E34+TIME(ROUNDDOWN($H$3/60,0),MOD($H$3,60),0)</f>
        <v>0.10416666666666667</v>
      </c>
      <c r="I34" s="13"/>
      <c r="J34" s="14" t="str">
        <f>IF((I34-E34)&lt;$F$2,"DIS rychle",IF((I34-E34)&lt;$G$2,"OK",IF((I34-E34)&lt;$H$2,"+10","DIS pomalu")))</f>
        <v>DIS rychle</v>
      </c>
      <c r="K34" s="13"/>
      <c r="L34" s="4" t="str">
        <f>IF(((K34-I34)&lt;0),"Chybný čas",IF(K34-I34&gt;$L$2,"DIS limit veterina",IF((J34="DIS rychle"),"DIS rychle",IF(J34="DIS pomalu","DIS pomalu",IF((J34="+10"),(K34-I34+$L$3),(K34-I34))))))</f>
        <v>DIS rychle</v>
      </c>
      <c r="M34" s="15"/>
    </row>
    <row r="35" spans="1:13" ht="12.75">
      <c r="A35" s="10"/>
      <c r="B35" s="10"/>
      <c r="C35" s="10"/>
      <c r="D35" s="10"/>
      <c r="E35" s="13"/>
      <c r="F35" s="4">
        <f>E35+TIME(ROUNDDOWN($F$3/60,0),MOD($F$3,60),0)</f>
        <v>0.052083333333333336</v>
      </c>
      <c r="G35" s="4">
        <f>E35+TIME(ROUNDDOWN($G$3/60,0),MOD($G$3,60),0)</f>
        <v>0.06944444444444443</v>
      </c>
      <c r="H35" s="4">
        <f>E35+TIME(ROUNDDOWN($H$3/60,0),MOD($H$3,60),0)</f>
        <v>0.10416666666666667</v>
      </c>
      <c r="I35" s="13"/>
      <c r="J35" s="14" t="str">
        <f>IF((I35-E35)&lt;$F$2,"DIS rychle",IF((I35-E35)&lt;$G$2,"OK",IF((I35-E35)&lt;$H$2,"+10","DIS pomalu")))</f>
        <v>DIS rychle</v>
      </c>
      <c r="K35" s="10"/>
      <c r="L35" s="4" t="str">
        <f>IF(((K35-I35)&lt;0),"Chybný čas",IF(K35-I35&gt;$L$2,"DIS limit veterina",IF((J35="DIS rychle"),"DIS rychle",IF(J35="DIS pomalu","DIS pomalu",IF((J35="+10"),(K35-I35+$L$3),(K35-I35))))))</f>
        <v>DIS rychle</v>
      </c>
      <c r="M35" s="15"/>
    </row>
    <row r="36" spans="1:13" ht="12.75">
      <c r="A36" s="10"/>
      <c r="B36" s="10"/>
      <c r="C36" s="10"/>
      <c r="D36" s="10"/>
      <c r="E36" s="13"/>
      <c r="F36" s="4">
        <f>E36+TIME(ROUNDDOWN($F$3/60,0),MOD($F$3,60),0)</f>
        <v>0.052083333333333336</v>
      </c>
      <c r="G36" s="4">
        <f>E36+TIME(ROUNDDOWN($G$3/60,0),MOD($G$3,60),0)</f>
        <v>0.06944444444444443</v>
      </c>
      <c r="H36" s="4">
        <f>E36+TIME(ROUNDDOWN($H$3/60,0),MOD($H$3,60),0)</f>
        <v>0.10416666666666667</v>
      </c>
      <c r="I36" s="13"/>
      <c r="J36" s="14" t="str">
        <f>IF((I36-E36)&lt;$F$2,"DIS rychle",IF((I36-E36)&lt;$G$2,"OK",IF((I36-E36)&lt;$H$2,"+10","DIS pomalu")))</f>
        <v>DIS rychle</v>
      </c>
      <c r="K36" s="10"/>
      <c r="L36" s="4" t="str">
        <f>IF(((K36-I36)&lt;0),"Chybný čas",IF(K36-I36&gt;$L$2,"DIS limit veterina",IF((J36="DIS rychle"),"DIS rychle",IF(J36="DIS pomalu","DIS pomalu",IF((J36="+10"),(K36-I36+$L$3),(K36-I36))))))</f>
        <v>DIS rychle</v>
      </c>
      <c r="M36" s="15"/>
    </row>
    <row r="37" ht="12.75">
      <c r="F37" s="4"/>
    </row>
    <row r="38" ht="12.75">
      <c r="F38" s="4"/>
    </row>
    <row r="39" ht="12.75">
      <c r="F39" s="4"/>
    </row>
    <row r="40" ht="12.75">
      <c r="F40" s="4"/>
    </row>
  </sheetData>
  <sheetProtection/>
  <printOptions/>
  <pageMargins left="0.20972222222222223" right="0.24027777777777778" top="0.5597222222222222" bottom="0.9840277777777778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Litovová</dc:creator>
  <cp:keywords/>
  <dc:description/>
  <cp:lastModifiedBy>Misa</cp:lastModifiedBy>
  <dcterms:created xsi:type="dcterms:W3CDTF">2014-06-16T10:49:21Z</dcterms:created>
  <dcterms:modified xsi:type="dcterms:W3CDTF">2014-06-16T10:52:00Z</dcterms:modified>
  <cp:category/>
  <cp:version/>
  <cp:contentType/>
  <cp:contentStatus/>
</cp:coreProperties>
</file>